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NTABILITA E BILANCIO\INDICE TEMPESTIVITA' DEI PAGAMENTI\2023\"/>
    </mc:Choice>
  </mc:AlternateContent>
  <xr:revisionPtr revIDLastSave="0" documentId="8_{7BF556A4-A916-447B-A280-0B116E578A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J49" i="1" l="1"/>
  <c r="G49" i="1"/>
  <c r="H46" i="1"/>
  <c r="F46" i="1"/>
  <c r="F45" i="1"/>
  <c r="H45" i="1" s="1"/>
  <c r="F44" i="1"/>
  <c r="H44" i="1" s="1"/>
  <c r="H43" i="1"/>
  <c r="F43" i="1"/>
  <c r="F42" i="1"/>
  <c r="H42" i="1" s="1"/>
  <c r="F41" i="1"/>
  <c r="H41" i="1" s="1"/>
  <c r="H40" i="1"/>
  <c r="F40" i="1"/>
  <c r="F39" i="1"/>
  <c r="H39" i="1" s="1"/>
  <c r="F38" i="1"/>
  <c r="H38" i="1" s="1"/>
  <c r="H37" i="1"/>
  <c r="F37" i="1"/>
  <c r="F36" i="1"/>
  <c r="H36" i="1" s="1"/>
  <c r="F35" i="1"/>
  <c r="H35" i="1" s="1"/>
  <c r="H34" i="1"/>
  <c r="F34" i="1"/>
  <c r="F33" i="1"/>
  <c r="H33" i="1" s="1"/>
  <c r="F32" i="1"/>
  <c r="H32" i="1" s="1"/>
  <c r="H31" i="1"/>
  <c r="F31" i="1"/>
  <c r="F30" i="1"/>
  <c r="H30" i="1" s="1"/>
  <c r="F29" i="1"/>
  <c r="H29" i="1" s="1"/>
  <c r="H28" i="1"/>
  <c r="F28" i="1"/>
  <c r="F27" i="1"/>
  <c r="H27" i="1" s="1"/>
  <c r="F26" i="1"/>
  <c r="H26" i="1" s="1"/>
  <c r="H25" i="1"/>
  <c r="F25" i="1"/>
  <c r="F24" i="1"/>
  <c r="H24" i="1" s="1"/>
  <c r="F23" i="1"/>
  <c r="H23" i="1" s="1"/>
  <c r="H22" i="1"/>
  <c r="F22" i="1"/>
  <c r="F21" i="1"/>
  <c r="H21" i="1" s="1"/>
  <c r="F20" i="1"/>
  <c r="H20" i="1" s="1"/>
  <c r="H19" i="1"/>
  <c r="F19" i="1"/>
  <c r="F18" i="1"/>
  <c r="H18" i="1" s="1"/>
  <c r="F17" i="1"/>
  <c r="H17" i="1" s="1"/>
  <c r="H16" i="1"/>
  <c r="F16" i="1"/>
  <c r="F15" i="1"/>
  <c r="H15" i="1" s="1"/>
  <c r="F14" i="1"/>
  <c r="H14" i="1" s="1"/>
  <c r="H13" i="1"/>
  <c r="F13" i="1"/>
  <c r="F12" i="1"/>
  <c r="H12" i="1" s="1"/>
  <c r="F11" i="1"/>
  <c r="H11" i="1" s="1"/>
  <c r="H10" i="1"/>
  <c r="F10" i="1"/>
  <c r="F9" i="1"/>
  <c r="H9" i="1" s="1"/>
  <c r="F8" i="1"/>
  <c r="H8" i="1" s="1"/>
  <c r="H7" i="1"/>
  <c r="F7" i="1"/>
  <c r="F6" i="1"/>
  <c r="H6" i="1" s="1"/>
  <c r="F5" i="1"/>
  <c r="H5" i="1" s="1"/>
  <c r="H4" i="1"/>
  <c r="F4" i="1"/>
  <c r="F49" i="1" s="1"/>
  <c r="H49" i="1" l="1"/>
  <c r="I49" i="1" s="1"/>
</calcChain>
</file>

<file path=xl/sharedStrings.xml><?xml version="1.0" encoding="utf-8"?>
<sst xmlns="http://schemas.openxmlformats.org/spreadsheetml/2006/main" count="141" uniqueCount="69">
  <si>
    <t/>
  </si>
  <si>
    <t>INDICE TEMPESTIVITA' DEI PAGAMENTI DAL 01-10-2023 AL 31-12-2023</t>
  </si>
  <si>
    <t>* LA DATA DI SCADENZA E' QUELLA RIPORTATA IN FATTURA SE E' ALMENO 30 GG DOPO AL RICEZIONE DELLA STESSA DALLO SDI, ALTRIMENTI DATA DI RICEZIONE DALLO SDI PIU' 30 GG; SE NON C'E' LA DATA DI SCADENZA ALLORA E' 30 GG DALLA RICEZIONE DALLO SDI; SE NELLA FATTURA VI E' PIU' DI UNA DATA DI SCADENZA VIENE PRESA LA PRIMA</t>
  </si>
  <si>
    <t>Ragione sociale</t>
  </si>
  <si>
    <t>Causale</t>
  </si>
  <si>
    <t>Importo totale fattura</t>
  </si>
  <si>
    <t>Data scadenza pagamento</t>
  </si>
  <si>
    <t>Data pagamento</t>
  </si>
  <si>
    <t>Giorni per pagamento -&gt; A</t>
  </si>
  <si>
    <t>Importo pagato -&gt; B</t>
  </si>
  <si>
    <t>Ritardo ponderato -&gt; A*B</t>
  </si>
  <si>
    <t>Indicatore -&gt; somma(AxB)/somma(B)</t>
  </si>
  <si>
    <t>Numero fatture</t>
  </si>
  <si>
    <t>TIM SPA</t>
  </si>
  <si>
    <t>Spese telefoniche Periodo 5/23 Lug - Ago</t>
  </si>
  <si>
    <t>SPESE TELEFONICHE Periodo 5/23 Lug - Ago</t>
  </si>
  <si>
    <t>Engie italia spa</t>
  </si>
  <si>
    <t>Fornitura gas</t>
  </si>
  <si>
    <t>VODAFONE ITALIA SPA</t>
  </si>
  <si>
    <t>SPESE TELEFONICHE</t>
  </si>
  <si>
    <t>A2A ENERGIA SPA</t>
  </si>
  <si>
    <t>Fornitura energia elettrica</t>
  </si>
  <si>
    <t>ROTONDI INFISSI SRL</t>
  </si>
  <si>
    <t>SALDO FORNITURA E POSA IN OPERA INFISSI</t>
  </si>
  <si>
    <t>Benoffice s.r.l.</t>
  </si>
  <si>
    <t>SEDIA SEALIFE ROSSA</t>
  </si>
  <si>
    <t>FIORINI LUCA</t>
  </si>
  <si>
    <t>cancelleria</t>
  </si>
  <si>
    <t>ELLESI SERVIZI DI MARIA PAOLA FABRIZI</t>
  </si>
  <si>
    <t>Servizio di pulizia sede</t>
  </si>
  <si>
    <t>POSTE ITALIANE SPA</t>
  </si>
  <si>
    <t>Servizio banco-posta</t>
  </si>
  <si>
    <t xml:space="preserve">COPPOTELLI GIUSEPPE DI COPPOTELLI PIER LUIGI        </t>
  </si>
  <si>
    <t xml:space="preserve">Noleggio Multifunzione Sharp - Stampante - Scanner - Fotocopiatrice </t>
  </si>
  <si>
    <t xml:space="preserve">SECURPOL  SRL     </t>
  </si>
  <si>
    <t>teleallarme</t>
  </si>
  <si>
    <t>PETRILLI FEDERICA</t>
  </si>
  <si>
    <t>Consulenza incarico DPO</t>
  </si>
  <si>
    <t xml:space="preserve">TECNOINCISIONI S.R.L.                   </t>
  </si>
  <si>
    <t>Sigilli e astucci per Giornata del Medico</t>
  </si>
  <si>
    <t>Servizi di pulizia locali sede</t>
  </si>
  <si>
    <t>FOLGORE S SRL</t>
  </si>
  <si>
    <t>Controllo semestrale estintori e porta antipanico</t>
  </si>
  <si>
    <t>PHENIX INSURANCE BROKER S.R.L.</t>
  </si>
  <si>
    <t>Polizza assicurativa consiglieri Harmonie Mutuelle</t>
  </si>
  <si>
    <t>VESCOM SRL</t>
  </si>
  <si>
    <t>Riparazione impianto idraulico</t>
  </si>
  <si>
    <t>Intervento su teleallarme</t>
  </si>
  <si>
    <t>Carlo Cremonesi</t>
  </si>
  <si>
    <t>Consulenza DPO</t>
  </si>
  <si>
    <t>Rinnovo firma digitale</t>
  </si>
  <si>
    <t>Gestione Picchiani &amp; Barlacchi S.r.l. a socio unico</t>
  </si>
  <si>
    <t>Fornitura medaglie per Giornata del Medico</t>
  </si>
  <si>
    <t>TH SRL Unipersonale</t>
  </si>
  <si>
    <t>Spese per soggiorno relatore convegno"Radioprotezione"</t>
  </si>
  <si>
    <t>Pasticceria TOTO' di Capaci Salvatore</t>
  </si>
  <si>
    <t>Servizio buffet per ECM "Radioprotezione"</t>
  </si>
  <si>
    <t>SAVO FILIPPO</t>
  </si>
  <si>
    <t>Consulenza amministrativa tributaria</t>
  </si>
  <si>
    <t>MYO SPA</t>
  </si>
  <si>
    <t>Acquisto dispenser e carta asciugatutto</t>
  </si>
  <si>
    <t xml:space="preserve">Acea Ato5 S.p.A.             </t>
  </si>
  <si>
    <t>Fornitura idrica</t>
  </si>
  <si>
    <t>Gemma Rossella</t>
  </si>
  <si>
    <t>Comunicazione e immagine Luglio/Dicembre 2023</t>
  </si>
  <si>
    <t>POMPEO TURISTICA SRL</t>
  </si>
  <si>
    <t>Servizio buffet Convegno Radioprotezione del 15 Dicembre 2023</t>
  </si>
  <si>
    <t>Pinup s.r.l.</t>
  </si>
  <si>
    <t>Rassegna stampa settembre ottobre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</si>
</sst>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2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workbookViewId="0">
      <selection sqref="A1:J1"/>
    </sheetView>
  </sheetViews>
  <sheetFormatPr defaultRowHeight="15" x14ac:dyDescent="0.25"/>
  <cols>
    <col min="1" max="1" width="48.85546875" bestFit="1" customWidth="1"/>
    <col min="2" max="2" width="63" bestFit="1" customWidth="1"/>
    <col min="3" max="3" width="23.28515625" bestFit="1" customWidth="1"/>
    <col min="4" max="4" width="27.42578125" bestFit="1" customWidth="1"/>
    <col min="5" max="5" width="17.7109375" bestFit="1" customWidth="1"/>
    <col min="6" max="6" width="27.5703125" bestFit="1" customWidth="1"/>
    <col min="7" max="7" width="21.140625" bestFit="1" customWidth="1"/>
    <col min="8" max="8" width="26.5703125" bestFit="1" customWidth="1"/>
    <col min="9" max="9" width="38.28515625" bestFit="1" customWidth="1"/>
    <col min="10" max="10" width="16.85546875" bestFit="1" customWidth="1"/>
  </cols>
  <sheetData>
    <row r="1" spans="1:10" ht="15.75" x14ac:dyDescent="0.25">
      <c r="A1" s="3" t="s">
        <v>1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x14ac:dyDescent="0.25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25">
      <c r="A4" t="s">
        <v>13</v>
      </c>
      <c r="B4" t="s">
        <v>14</v>
      </c>
      <c r="C4">
        <v>385.79</v>
      </c>
      <c r="D4" s="2">
        <v>45212</v>
      </c>
      <c r="E4" s="2">
        <v>45230</v>
      </c>
      <c r="F4">
        <f t="shared" ref="F4:F46" si="0">E4-D4</f>
        <v>18</v>
      </c>
      <c r="G4">
        <v>385.79</v>
      </c>
      <c r="H4">
        <f t="shared" ref="H4:H46" si="1">F4*G4</f>
        <v>6944.22</v>
      </c>
      <c r="I4" t="s">
        <v>0</v>
      </c>
      <c r="J4">
        <v>1</v>
      </c>
    </row>
    <row r="5" spans="1:10" x14ac:dyDescent="0.25">
      <c r="A5" t="s">
        <v>13</v>
      </c>
      <c r="B5" t="s">
        <v>14</v>
      </c>
      <c r="C5">
        <v>92.94</v>
      </c>
      <c r="D5" s="2">
        <v>45212</v>
      </c>
      <c r="E5" s="2">
        <v>45230</v>
      </c>
      <c r="F5">
        <f t="shared" si="0"/>
        <v>18</v>
      </c>
      <c r="G5">
        <v>92.94</v>
      </c>
      <c r="H5">
        <f t="shared" si="1"/>
        <v>1672.92</v>
      </c>
      <c r="I5" t="s">
        <v>0</v>
      </c>
      <c r="J5">
        <v>1</v>
      </c>
    </row>
    <row r="6" spans="1:10" x14ac:dyDescent="0.25">
      <c r="A6" t="s">
        <v>13</v>
      </c>
      <c r="B6" t="s">
        <v>15</v>
      </c>
      <c r="C6">
        <v>104.68</v>
      </c>
      <c r="D6" s="2">
        <v>45214</v>
      </c>
      <c r="E6" s="2">
        <v>45230</v>
      </c>
      <c r="F6">
        <f t="shared" si="0"/>
        <v>16</v>
      </c>
      <c r="G6">
        <v>104.68</v>
      </c>
      <c r="H6">
        <f t="shared" si="1"/>
        <v>1674.88</v>
      </c>
      <c r="I6" t="s">
        <v>0</v>
      </c>
      <c r="J6">
        <v>1</v>
      </c>
    </row>
    <row r="7" spans="1:10" x14ac:dyDescent="0.25">
      <c r="A7" t="s">
        <v>13</v>
      </c>
      <c r="B7" t="s">
        <v>14</v>
      </c>
      <c r="C7">
        <v>92.48</v>
      </c>
      <c r="D7" s="2">
        <v>45214</v>
      </c>
      <c r="E7" s="2">
        <v>45230</v>
      </c>
      <c r="F7">
        <f t="shared" si="0"/>
        <v>16</v>
      </c>
      <c r="G7">
        <v>92.48</v>
      </c>
      <c r="H7">
        <f t="shared" si="1"/>
        <v>1479.68</v>
      </c>
      <c r="I7" t="s">
        <v>0</v>
      </c>
      <c r="J7">
        <v>1</v>
      </c>
    </row>
    <row r="8" spans="1:10" x14ac:dyDescent="0.25">
      <c r="A8" t="s">
        <v>16</v>
      </c>
      <c r="B8" t="s">
        <v>17</v>
      </c>
      <c r="C8">
        <v>12.81</v>
      </c>
      <c r="D8" s="2">
        <v>45222</v>
      </c>
      <c r="E8" s="2">
        <v>45219</v>
      </c>
      <c r="F8">
        <f t="shared" si="0"/>
        <v>-3</v>
      </c>
      <c r="G8">
        <v>12.81</v>
      </c>
      <c r="H8">
        <f t="shared" si="1"/>
        <v>-38.43</v>
      </c>
      <c r="I8" t="s">
        <v>0</v>
      </c>
      <c r="J8">
        <v>1</v>
      </c>
    </row>
    <row r="9" spans="1:10" x14ac:dyDescent="0.25">
      <c r="A9" t="s">
        <v>18</v>
      </c>
      <c r="B9" t="s">
        <v>19</v>
      </c>
      <c r="C9">
        <v>111.26</v>
      </c>
      <c r="D9" s="2">
        <v>45222</v>
      </c>
      <c r="E9" s="2">
        <v>45210</v>
      </c>
      <c r="F9">
        <f t="shared" si="0"/>
        <v>-12</v>
      </c>
      <c r="G9">
        <v>111.26</v>
      </c>
      <c r="H9">
        <f t="shared" si="1"/>
        <v>-1335.1200000000001</v>
      </c>
      <c r="I9" t="s">
        <v>0</v>
      </c>
      <c r="J9">
        <v>1</v>
      </c>
    </row>
    <row r="10" spans="1:10" x14ac:dyDescent="0.25">
      <c r="A10" t="s">
        <v>20</v>
      </c>
      <c r="B10" t="s">
        <v>21</v>
      </c>
      <c r="C10">
        <v>183.66</v>
      </c>
      <c r="D10" s="2">
        <v>45226</v>
      </c>
      <c r="E10" s="2">
        <v>45225</v>
      </c>
      <c r="F10">
        <f t="shared" si="0"/>
        <v>-1</v>
      </c>
      <c r="G10">
        <v>183.66</v>
      </c>
      <c r="H10">
        <f t="shared" si="1"/>
        <v>-183.66</v>
      </c>
      <c r="I10" t="s">
        <v>0</v>
      </c>
      <c r="J10">
        <v>1</v>
      </c>
    </row>
    <row r="11" spans="1:10" x14ac:dyDescent="0.25">
      <c r="A11" t="s">
        <v>22</v>
      </c>
      <c r="B11" t="s">
        <v>23</v>
      </c>
      <c r="C11">
        <v>3972.32</v>
      </c>
      <c r="D11" s="2">
        <v>45227</v>
      </c>
      <c r="E11" s="2">
        <v>45212</v>
      </c>
      <c r="F11">
        <f t="shared" si="0"/>
        <v>-15</v>
      </c>
      <c r="G11">
        <v>3972.32</v>
      </c>
      <c r="H11">
        <f t="shared" si="1"/>
        <v>-59584.800000000003</v>
      </c>
      <c r="I11" t="s">
        <v>0</v>
      </c>
      <c r="J11">
        <v>1</v>
      </c>
    </row>
    <row r="12" spans="1:10" x14ac:dyDescent="0.25">
      <c r="A12" t="s">
        <v>24</v>
      </c>
      <c r="B12" t="s">
        <v>25</v>
      </c>
      <c r="C12">
        <v>279</v>
      </c>
      <c r="D12" s="2">
        <v>45227</v>
      </c>
      <c r="E12" s="2">
        <v>45212</v>
      </c>
      <c r="F12">
        <f t="shared" si="0"/>
        <v>-15</v>
      </c>
      <c r="G12">
        <v>279</v>
      </c>
      <c r="H12">
        <f t="shared" si="1"/>
        <v>-4185</v>
      </c>
      <c r="I12" t="s">
        <v>0</v>
      </c>
      <c r="J12">
        <v>1</v>
      </c>
    </row>
    <row r="13" spans="1:10" x14ac:dyDescent="0.25">
      <c r="A13" t="s">
        <v>26</v>
      </c>
      <c r="B13" t="s">
        <v>27</v>
      </c>
      <c r="C13">
        <v>180.8</v>
      </c>
      <c r="D13" s="2">
        <v>45230</v>
      </c>
      <c r="E13" s="2">
        <v>45212</v>
      </c>
      <c r="F13">
        <f t="shared" si="0"/>
        <v>-18</v>
      </c>
      <c r="G13">
        <v>180.8</v>
      </c>
      <c r="H13">
        <f t="shared" si="1"/>
        <v>-3254.4</v>
      </c>
      <c r="I13" t="s">
        <v>0</v>
      </c>
      <c r="J13">
        <v>1</v>
      </c>
    </row>
    <row r="14" spans="1:10" x14ac:dyDescent="0.25">
      <c r="A14" t="s">
        <v>28</v>
      </c>
      <c r="B14" t="s">
        <v>29</v>
      </c>
      <c r="C14">
        <v>751.52</v>
      </c>
      <c r="D14" s="2">
        <v>45230</v>
      </c>
      <c r="E14" s="2">
        <v>45212</v>
      </c>
      <c r="F14">
        <f t="shared" si="0"/>
        <v>-18</v>
      </c>
      <c r="G14">
        <v>751.52</v>
      </c>
      <c r="H14">
        <f t="shared" si="1"/>
        <v>-13527.36</v>
      </c>
      <c r="I14" t="s">
        <v>0</v>
      </c>
      <c r="J14">
        <v>1</v>
      </c>
    </row>
    <row r="15" spans="1:10" x14ac:dyDescent="0.25">
      <c r="A15" t="s">
        <v>30</v>
      </c>
      <c r="B15" t="s">
        <v>31</v>
      </c>
      <c r="C15">
        <v>29.28</v>
      </c>
      <c r="D15" s="2">
        <v>45241</v>
      </c>
      <c r="E15" s="2">
        <v>45215</v>
      </c>
      <c r="F15">
        <f t="shared" si="0"/>
        <v>-26</v>
      </c>
      <c r="G15">
        <v>29.28</v>
      </c>
      <c r="H15">
        <f t="shared" si="1"/>
        <v>-761.28</v>
      </c>
      <c r="I15" t="s">
        <v>0</v>
      </c>
      <c r="J15">
        <v>1</v>
      </c>
    </row>
    <row r="16" spans="1:10" x14ac:dyDescent="0.25">
      <c r="A16" t="s">
        <v>32</v>
      </c>
      <c r="B16" t="s">
        <v>33</v>
      </c>
      <c r="C16">
        <v>878.4</v>
      </c>
      <c r="D16" s="2">
        <v>45245</v>
      </c>
      <c r="E16" s="2">
        <v>45222</v>
      </c>
      <c r="F16">
        <f t="shared" si="0"/>
        <v>-23</v>
      </c>
      <c r="G16">
        <v>878.4</v>
      </c>
      <c r="H16">
        <f t="shared" si="1"/>
        <v>-20203.2</v>
      </c>
      <c r="I16" t="s">
        <v>0</v>
      </c>
      <c r="J16">
        <v>1</v>
      </c>
    </row>
    <row r="17" spans="1:10" x14ac:dyDescent="0.25">
      <c r="A17" t="s">
        <v>34</v>
      </c>
      <c r="B17" t="s">
        <v>35</v>
      </c>
      <c r="C17">
        <v>73.2</v>
      </c>
      <c r="D17" s="2">
        <v>45248</v>
      </c>
      <c r="E17" s="2">
        <v>45222</v>
      </c>
      <c r="F17">
        <f t="shared" si="0"/>
        <v>-26</v>
      </c>
      <c r="G17">
        <v>73.2</v>
      </c>
      <c r="H17">
        <f t="shared" si="1"/>
        <v>-1903.2</v>
      </c>
      <c r="I17" t="s">
        <v>0</v>
      </c>
      <c r="J17">
        <v>1</v>
      </c>
    </row>
    <row r="18" spans="1:10" x14ac:dyDescent="0.25">
      <c r="A18" t="s">
        <v>36</v>
      </c>
      <c r="B18" t="s">
        <v>37</v>
      </c>
      <c r="C18">
        <v>2706</v>
      </c>
      <c r="D18" s="2">
        <v>45249</v>
      </c>
      <c r="E18" s="2">
        <v>45222</v>
      </c>
      <c r="F18">
        <f t="shared" si="0"/>
        <v>-27</v>
      </c>
      <c r="G18">
        <v>2706</v>
      </c>
      <c r="H18">
        <f t="shared" si="1"/>
        <v>-73062</v>
      </c>
      <c r="I18" t="s">
        <v>0</v>
      </c>
      <c r="J18">
        <v>1</v>
      </c>
    </row>
    <row r="19" spans="1:10" x14ac:dyDescent="0.25">
      <c r="A19" t="s">
        <v>16</v>
      </c>
      <c r="B19" t="s">
        <v>17</v>
      </c>
      <c r="C19">
        <v>13.43</v>
      </c>
      <c r="D19" s="2">
        <v>45250</v>
      </c>
      <c r="E19" s="2">
        <v>45250</v>
      </c>
      <c r="F19">
        <f t="shared" si="0"/>
        <v>0</v>
      </c>
      <c r="G19">
        <v>13.43</v>
      </c>
      <c r="H19">
        <f t="shared" si="1"/>
        <v>0</v>
      </c>
      <c r="I19" t="s">
        <v>0</v>
      </c>
      <c r="J19">
        <v>1</v>
      </c>
    </row>
    <row r="20" spans="1:10" x14ac:dyDescent="0.25">
      <c r="A20" t="s">
        <v>38</v>
      </c>
      <c r="B20" t="s">
        <v>39</v>
      </c>
      <c r="C20">
        <v>10248</v>
      </c>
      <c r="D20" s="2">
        <v>45256</v>
      </c>
      <c r="E20" s="2">
        <v>45236</v>
      </c>
      <c r="F20">
        <f t="shared" si="0"/>
        <v>-20</v>
      </c>
      <c r="G20">
        <v>10248</v>
      </c>
      <c r="H20">
        <f t="shared" si="1"/>
        <v>-204960</v>
      </c>
      <c r="I20" t="s">
        <v>0</v>
      </c>
      <c r="J20">
        <v>1</v>
      </c>
    </row>
    <row r="21" spans="1:10" x14ac:dyDescent="0.25">
      <c r="A21" t="s">
        <v>20</v>
      </c>
      <c r="B21" t="s">
        <v>21</v>
      </c>
      <c r="C21">
        <v>206.02</v>
      </c>
      <c r="D21" s="2">
        <v>45257</v>
      </c>
      <c r="E21" s="2">
        <v>45257</v>
      </c>
      <c r="F21">
        <f t="shared" si="0"/>
        <v>0</v>
      </c>
      <c r="G21">
        <v>206.02</v>
      </c>
      <c r="H21">
        <f t="shared" si="1"/>
        <v>0</v>
      </c>
      <c r="I21" t="s">
        <v>0</v>
      </c>
      <c r="J21">
        <v>1</v>
      </c>
    </row>
    <row r="22" spans="1:10" x14ac:dyDescent="0.25">
      <c r="A22" t="s">
        <v>28</v>
      </c>
      <c r="B22" t="s">
        <v>40</v>
      </c>
      <c r="C22">
        <v>751.52</v>
      </c>
      <c r="D22" s="2">
        <v>45260</v>
      </c>
      <c r="E22" s="2">
        <v>45236</v>
      </c>
      <c r="F22">
        <f t="shared" si="0"/>
        <v>-24</v>
      </c>
      <c r="G22">
        <v>751.52</v>
      </c>
      <c r="H22">
        <f t="shared" si="1"/>
        <v>-18036.48</v>
      </c>
      <c r="I22" t="s">
        <v>0</v>
      </c>
      <c r="J22">
        <v>1</v>
      </c>
    </row>
    <row r="23" spans="1:10" x14ac:dyDescent="0.25">
      <c r="A23" t="s">
        <v>13</v>
      </c>
      <c r="B23" t="s">
        <v>19</v>
      </c>
      <c r="C23">
        <v>92.48</v>
      </c>
      <c r="D23" s="2">
        <v>45272</v>
      </c>
      <c r="E23" s="2">
        <v>45271</v>
      </c>
      <c r="F23">
        <f t="shared" si="0"/>
        <v>-1</v>
      </c>
      <c r="G23">
        <v>92.48</v>
      </c>
      <c r="H23">
        <f t="shared" si="1"/>
        <v>-92.48</v>
      </c>
      <c r="I23" t="s">
        <v>0</v>
      </c>
      <c r="J23">
        <v>1</v>
      </c>
    </row>
    <row r="24" spans="1:10" x14ac:dyDescent="0.25">
      <c r="A24" t="s">
        <v>13</v>
      </c>
      <c r="B24" t="s">
        <v>19</v>
      </c>
      <c r="C24">
        <v>106.9</v>
      </c>
      <c r="D24" s="2">
        <v>45272</v>
      </c>
      <c r="E24" s="2">
        <v>45271</v>
      </c>
      <c r="F24">
        <f t="shared" si="0"/>
        <v>-1</v>
      </c>
      <c r="G24">
        <v>106.9</v>
      </c>
      <c r="H24">
        <f t="shared" si="1"/>
        <v>-106.9</v>
      </c>
      <c r="I24" t="s">
        <v>0</v>
      </c>
      <c r="J24">
        <v>1</v>
      </c>
    </row>
    <row r="25" spans="1:10" x14ac:dyDescent="0.25">
      <c r="A25" t="s">
        <v>13</v>
      </c>
      <c r="B25" t="s">
        <v>19</v>
      </c>
      <c r="C25">
        <v>105.14</v>
      </c>
      <c r="D25" s="2">
        <v>45272</v>
      </c>
      <c r="E25" s="2">
        <v>45271</v>
      </c>
      <c r="F25">
        <f t="shared" si="0"/>
        <v>-1</v>
      </c>
      <c r="G25">
        <v>105.14</v>
      </c>
      <c r="H25">
        <f t="shared" si="1"/>
        <v>-105.14</v>
      </c>
      <c r="I25" t="s">
        <v>0</v>
      </c>
      <c r="J25">
        <v>1</v>
      </c>
    </row>
    <row r="26" spans="1:10" x14ac:dyDescent="0.25">
      <c r="A26" t="s">
        <v>13</v>
      </c>
      <c r="B26" t="s">
        <v>19</v>
      </c>
      <c r="C26">
        <v>552.77</v>
      </c>
      <c r="D26" s="2">
        <v>45272</v>
      </c>
      <c r="E26" s="2">
        <v>45271</v>
      </c>
      <c r="F26">
        <f t="shared" si="0"/>
        <v>-1</v>
      </c>
      <c r="G26">
        <v>552.77</v>
      </c>
      <c r="H26">
        <f t="shared" si="1"/>
        <v>-552.77</v>
      </c>
      <c r="I26" t="s">
        <v>0</v>
      </c>
      <c r="J26">
        <v>1</v>
      </c>
    </row>
    <row r="27" spans="1:10" x14ac:dyDescent="0.25">
      <c r="A27" t="s">
        <v>41</v>
      </c>
      <c r="B27" t="s">
        <v>42</v>
      </c>
      <c r="C27">
        <v>260.10000000000002</v>
      </c>
      <c r="D27" s="2">
        <v>45272</v>
      </c>
      <c r="E27" s="2">
        <v>45244</v>
      </c>
      <c r="F27">
        <f t="shared" si="0"/>
        <v>-28</v>
      </c>
      <c r="G27">
        <v>260.10000000000002</v>
      </c>
      <c r="H27">
        <f t="shared" si="1"/>
        <v>-7282.8000000000011</v>
      </c>
      <c r="I27" t="s">
        <v>0</v>
      </c>
      <c r="J27">
        <v>1</v>
      </c>
    </row>
    <row r="28" spans="1:10" x14ac:dyDescent="0.25">
      <c r="A28" t="s">
        <v>43</v>
      </c>
      <c r="B28" t="s">
        <v>44</v>
      </c>
      <c r="C28">
        <v>2136</v>
      </c>
      <c r="D28" s="2">
        <v>45273</v>
      </c>
      <c r="E28" s="2">
        <v>45244</v>
      </c>
      <c r="F28">
        <f t="shared" si="0"/>
        <v>-29</v>
      </c>
      <c r="G28">
        <v>2136</v>
      </c>
      <c r="H28">
        <f t="shared" si="1"/>
        <v>-61944</v>
      </c>
      <c r="I28" t="s">
        <v>0</v>
      </c>
      <c r="J28">
        <v>1</v>
      </c>
    </row>
    <row r="29" spans="1:10" x14ac:dyDescent="0.25">
      <c r="A29" t="s">
        <v>34</v>
      </c>
      <c r="B29" t="s">
        <v>35</v>
      </c>
      <c r="C29">
        <v>73.2</v>
      </c>
      <c r="D29" s="2">
        <v>45273</v>
      </c>
      <c r="E29" s="2">
        <v>45244</v>
      </c>
      <c r="F29">
        <f t="shared" si="0"/>
        <v>-29</v>
      </c>
      <c r="G29">
        <v>73.2</v>
      </c>
      <c r="H29">
        <f t="shared" si="1"/>
        <v>-2122.8000000000002</v>
      </c>
      <c r="I29" t="s">
        <v>0</v>
      </c>
      <c r="J29">
        <v>1</v>
      </c>
    </row>
    <row r="30" spans="1:10" x14ac:dyDescent="0.25">
      <c r="A30" t="s">
        <v>20</v>
      </c>
      <c r="B30" t="s">
        <v>21</v>
      </c>
      <c r="C30">
        <v>266.77999999999997</v>
      </c>
      <c r="D30" s="2">
        <v>45280</v>
      </c>
      <c r="E30" s="2">
        <v>45278</v>
      </c>
      <c r="F30">
        <f t="shared" si="0"/>
        <v>-2</v>
      </c>
      <c r="G30">
        <v>266.77999999999997</v>
      </c>
      <c r="H30">
        <f t="shared" si="1"/>
        <v>-533.55999999999995</v>
      </c>
      <c r="I30" t="s">
        <v>0</v>
      </c>
      <c r="J30">
        <v>1</v>
      </c>
    </row>
    <row r="31" spans="1:10" x14ac:dyDescent="0.25">
      <c r="A31" t="s">
        <v>45</v>
      </c>
      <c r="B31" t="s">
        <v>46</v>
      </c>
      <c r="C31">
        <v>423.58</v>
      </c>
      <c r="D31" s="2">
        <v>45281</v>
      </c>
      <c r="E31" s="2">
        <v>45253</v>
      </c>
      <c r="F31">
        <f t="shared" si="0"/>
        <v>-28</v>
      </c>
      <c r="G31">
        <v>423.58</v>
      </c>
      <c r="H31">
        <f t="shared" si="1"/>
        <v>-11860.24</v>
      </c>
      <c r="I31" t="s">
        <v>0</v>
      </c>
      <c r="J31">
        <v>1</v>
      </c>
    </row>
    <row r="32" spans="1:10" x14ac:dyDescent="0.25">
      <c r="A32" t="s">
        <v>18</v>
      </c>
      <c r="B32" t="s">
        <v>19</v>
      </c>
      <c r="C32">
        <v>111.26</v>
      </c>
      <c r="D32" s="2">
        <v>45283</v>
      </c>
      <c r="E32" s="2">
        <v>45272</v>
      </c>
      <c r="F32">
        <f t="shared" si="0"/>
        <v>-11</v>
      </c>
      <c r="G32">
        <v>111.26</v>
      </c>
      <c r="H32">
        <f t="shared" si="1"/>
        <v>-1223.8600000000001</v>
      </c>
      <c r="I32" t="s">
        <v>0</v>
      </c>
      <c r="J32">
        <v>1</v>
      </c>
    </row>
    <row r="33" spans="1:10" x14ac:dyDescent="0.25">
      <c r="A33" t="s">
        <v>34</v>
      </c>
      <c r="B33" t="s">
        <v>47</v>
      </c>
      <c r="C33">
        <v>82.96</v>
      </c>
      <c r="D33" s="2">
        <v>45284</v>
      </c>
      <c r="E33" s="2">
        <v>45272</v>
      </c>
      <c r="F33">
        <f t="shared" si="0"/>
        <v>-12</v>
      </c>
      <c r="G33">
        <v>82.96</v>
      </c>
      <c r="H33">
        <f t="shared" si="1"/>
        <v>-995.52</v>
      </c>
      <c r="I33" t="s">
        <v>0</v>
      </c>
      <c r="J33">
        <v>1</v>
      </c>
    </row>
    <row r="34" spans="1:10" x14ac:dyDescent="0.25">
      <c r="A34" t="s">
        <v>48</v>
      </c>
      <c r="B34" t="s">
        <v>49</v>
      </c>
      <c r="C34">
        <v>2500</v>
      </c>
      <c r="D34" s="2">
        <v>45286</v>
      </c>
      <c r="E34" s="2">
        <v>45272</v>
      </c>
      <c r="F34">
        <f t="shared" si="0"/>
        <v>-14</v>
      </c>
      <c r="G34">
        <v>2500</v>
      </c>
      <c r="H34">
        <f t="shared" si="1"/>
        <v>-35000</v>
      </c>
      <c r="I34" t="s">
        <v>0</v>
      </c>
      <c r="J34">
        <v>1</v>
      </c>
    </row>
    <row r="35" spans="1:10" x14ac:dyDescent="0.25">
      <c r="A35" t="s">
        <v>24</v>
      </c>
      <c r="B35" t="s">
        <v>50</v>
      </c>
      <c r="C35">
        <v>42</v>
      </c>
      <c r="D35" s="2">
        <v>45290</v>
      </c>
      <c r="E35" s="2">
        <v>45272</v>
      </c>
      <c r="F35">
        <f t="shared" si="0"/>
        <v>-18</v>
      </c>
      <c r="G35">
        <v>42</v>
      </c>
      <c r="H35">
        <f t="shared" si="1"/>
        <v>-756</v>
      </c>
      <c r="I35" t="s">
        <v>0</v>
      </c>
      <c r="J35">
        <v>1</v>
      </c>
    </row>
    <row r="36" spans="1:10" x14ac:dyDescent="0.25">
      <c r="A36" t="s">
        <v>51</v>
      </c>
      <c r="B36" t="s">
        <v>52</v>
      </c>
      <c r="C36">
        <v>21477.55</v>
      </c>
      <c r="D36" s="2">
        <v>45291</v>
      </c>
      <c r="E36" s="2">
        <v>45252</v>
      </c>
      <c r="F36">
        <f t="shared" si="0"/>
        <v>-39</v>
      </c>
      <c r="G36">
        <v>21477.55</v>
      </c>
      <c r="H36">
        <f t="shared" si="1"/>
        <v>-837624.45</v>
      </c>
      <c r="I36" t="s">
        <v>0</v>
      </c>
      <c r="J36">
        <v>1</v>
      </c>
    </row>
    <row r="37" spans="1:10" x14ac:dyDescent="0.25">
      <c r="A37" t="s">
        <v>28</v>
      </c>
      <c r="B37" t="s">
        <v>29</v>
      </c>
      <c r="C37">
        <v>751.52</v>
      </c>
      <c r="D37" s="2">
        <v>45291</v>
      </c>
      <c r="E37" s="2">
        <v>45272</v>
      </c>
      <c r="F37">
        <f t="shared" si="0"/>
        <v>-19</v>
      </c>
      <c r="G37">
        <v>751.52</v>
      </c>
      <c r="H37">
        <f t="shared" si="1"/>
        <v>-14278.88</v>
      </c>
      <c r="I37" t="s">
        <v>0</v>
      </c>
      <c r="J37">
        <v>1</v>
      </c>
    </row>
    <row r="38" spans="1:10" x14ac:dyDescent="0.25">
      <c r="A38" t="s">
        <v>53</v>
      </c>
      <c r="B38" t="s">
        <v>54</v>
      </c>
      <c r="C38">
        <v>109.5</v>
      </c>
      <c r="D38" s="2">
        <v>45292</v>
      </c>
      <c r="E38" s="2">
        <v>45272</v>
      </c>
      <c r="F38">
        <f t="shared" si="0"/>
        <v>-20</v>
      </c>
      <c r="G38">
        <v>109.5</v>
      </c>
      <c r="H38">
        <f t="shared" si="1"/>
        <v>-2190</v>
      </c>
      <c r="I38" t="s">
        <v>0</v>
      </c>
      <c r="J38">
        <v>1</v>
      </c>
    </row>
    <row r="39" spans="1:10" x14ac:dyDescent="0.25">
      <c r="A39" t="s">
        <v>55</v>
      </c>
      <c r="B39" t="s">
        <v>56</v>
      </c>
      <c r="C39">
        <v>2353</v>
      </c>
      <c r="D39" s="2">
        <v>45293</v>
      </c>
      <c r="E39" s="2">
        <v>45272</v>
      </c>
      <c r="F39">
        <f t="shared" si="0"/>
        <v>-21</v>
      </c>
      <c r="G39">
        <v>2353</v>
      </c>
      <c r="H39">
        <f t="shared" si="1"/>
        <v>-49413</v>
      </c>
      <c r="I39" t="s">
        <v>0</v>
      </c>
      <c r="J39">
        <v>1</v>
      </c>
    </row>
    <row r="40" spans="1:10" x14ac:dyDescent="0.25">
      <c r="A40" t="s">
        <v>57</v>
      </c>
      <c r="B40" t="s">
        <v>58</v>
      </c>
      <c r="C40">
        <v>3659.99</v>
      </c>
      <c r="D40" s="2">
        <v>45297</v>
      </c>
      <c r="E40" s="2">
        <v>45272</v>
      </c>
      <c r="F40">
        <f t="shared" si="0"/>
        <v>-25</v>
      </c>
      <c r="G40">
        <v>3659.99</v>
      </c>
      <c r="H40">
        <f t="shared" si="1"/>
        <v>-91499.75</v>
      </c>
      <c r="I40" t="s">
        <v>0</v>
      </c>
      <c r="J40">
        <v>1</v>
      </c>
    </row>
    <row r="41" spans="1:10" x14ac:dyDescent="0.25">
      <c r="A41" t="s">
        <v>59</v>
      </c>
      <c r="B41" t="s">
        <v>60</v>
      </c>
      <c r="C41">
        <v>346.97</v>
      </c>
      <c r="D41" s="2">
        <v>45300</v>
      </c>
      <c r="E41" s="2">
        <v>45252</v>
      </c>
      <c r="F41">
        <f t="shared" si="0"/>
        <v>-48</v>
      </c>
      <c r="G41">
        <v>346.97</v>
      </c>
      <c r="H41">
        <f t="shared" si="1"/>
        <v>-16654.560000000001</v>
      </c>
      <c r="I41" t="s">
        <v>0</v>
      </c>
      <c r="J41">
        <v>1</v>
      </c>
    </row>
    <row r="42" spans="1:10" x14ac:dyDescent="0.25">
      <c r="A42" t="s">
        <v>61</v>
      </c>
      <c r="B42" t="s">
        <v>62</v>
      </c>
      <c r="C42">
        <v>246.2</v>
      </c>
      <c r="D42" s="2">
        <v>45302</v>
      </c>
      <c r="E42" s="2">
        <v>45272</v>
      </c>
      <c r="F42">
        <f t="shared" si="0"/>
        <v>-30</v>
      </c>
      <c r="G42">
        <v>246.2</v>
      </c>
      <c r="H42">
        <f t="shared" si="1"/>
        <v>-7386</v>
      </c>
      <c r="I42" t="s">
        <v>0</v>
      </c>
      <c r="J42">
        <v>1</v>
      </c>
    </row>
    <row r="43" spans="1:10" x14ac:dyDescent="0.25">
      <c r="A43" t="s">
        <v>34</v>
      </c>
      <c r="B43" t="s">
        <v>35</v>
      </c>
      <c r="C43">
        <v>73.2</v>
      </c>
      <c r="D43" s="2">
        <v>45302</v>
      </c>
      <c r="E43" s="2">
        <v>45273</v>
      </c>
      <c r="F43">
        <f t="shared" si="0"/>
        <v>-29</v>
      </c>
      <c r="G43">
        <v>73.2</v>
      </c>
      <c r="H43">
        <f t="shared" si="1"/>
        <v>-2122.8000000000002</v>
      </c>
      <c r="I43" t="s">
        <v>0</v>
      </c>
      <c r="J43">
        <v>1</v>
      </c>
    </row>
    <row r="44" spans="1:10" x14ac:dyDescent="0.25">
      <c r="A44" t="s">
        <v>63</v>
      </c>
      <c r="B44" t="s">
        <v>64</v>
      </c>
      <c r="C44">
        <v>5002</v>
      </c>
      <c r="D44" s="2">
        <v>45303</v>
      </c>
      <c r="E44" s="2">
        <v>45279</v>
      </c>
      <c r="F44">
        <f t="shared" si="0"/>
        <v>-24</v>
      </c>
      <c r="G44">
        <v>5002</v>
      </c>
      <c r="H44">
        <f t="shared" si="1"/>
        <v>-120048</v>
      </c>
      <c r="I44" t="s">
        <v>0</v>
      </c>
      <c r="J44">
        <v>1</v>
      </c>
    </row>
    <row r="45" spans="1:10" x14ac:dyDescent="0.25">
      <c r="A45" t="s">
        <v>65</v>
      </c>
      <c r="B45" t="s">
        <v>66</v>
      </c>
      <c r="C45">
        <v>700</v>
      </c>
      <c r="D45" s="2">
        <v>45307</v>
      </c>
      <c r="E45" s="2">
        <v>45279</v>
      </c>
      <c r="F45">
        <f t="shared" si="0"/>
        <v>-28</v>
      </c>
      <c r="G45">
        <v>700</v>
      </c>
      <c r="H45">
        <f t="shared" si="1"/>
        <v>-19600</v>
      </c>
      <c r="I45" t="s">
        <v>0</v>
      </c>
      <c r="J45">
        <v>1</v>
      </c>
    </row>
    <row r="46" spans="1:10" x14ac:dyDescent="0.25">
      <c r="A46" t="s">
        <v>67</v>
      </c>
      <c r="B46" t="s">
        <v>68</v>
      </c>
      <c r="C46">
        <v>2928</v>
      </c>
      <c r="D46" s="2">
        <v>45322</v>
      </c>
      <c r="E46" s="2">
        <v>45236</v>
      </c>
      <c r="F46">
        <f t="shared" si="0"/>
        <v>-86</v>
      </c>
      <c r="G46">
        <v>2928</v>
      </c>
      <c r="H46">
        <f t="shared" si="1"/>
        <v>-251808</v>
      </c>
      <c r="I46" t="s">
        <v>0</v>
      </c>
      <c r="J46">
        <v>1</v>
      </c>
    </row>
    <row r="49" spans="6:10" ht="15.75" x14ac:dyDescent="0.25">
      <c r="F49">
        <f>SUM(F4:F46)</f>
        <v>-704</v>
      </c>
      <c r="G49">
        <f>SUM(G4:G46)</f>
        <v>65474.209999999992</v>
      </c>
      <c r="H49" s="1">
        <f>SUM(H4:H46)</f>
        <v>-1924464.74</v>
      </c>
      <c r="I49" s="1">
        <f>H49/G49</f>
        <v>-29.392714169441682</v>
      </c>
      <c r="J49" s="1">
        <f>SUM(J4:J46)</f>
        <v>43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biancamaria@omceo.lan</cp:lastModifiedBy>
  <dcterms:created xsi:type="dcterms:W3CDTF">2024-07-15T16:41:23Z</dcterms:created>
  <dcterms:modified xsi:type="dcterms:W3CDTF">2024-07-15T16:42:44Z</dcterms:modified>
</cp:coreProperties>
</file>